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definedNames>
    <definedName name="_xlnm._FilterDatabase" localSheetId="0" hidden="1">'1ER TRIM'!$A$8:$H$156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11" i="1" l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F83" i="1" l="1"/>
  <c r="C8" i="1"/>
  <c r="E145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C158" i="1" l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<sst xmlns="http://schemas.openxmlformats.org/spreadsheetml/2006/main" count="160" uniqueCount="91">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</sst>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H129" sqref="H129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8" width="11.42578125" customWidth="1"/>
    <col min="19" max="19" width="2.42578125" customWidth="1"/>
    <col min="20" max="20" width="4.140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51113088</v>
      </c>
      <c r="D8" s="22">
        <f t="shared" si="0"/>
        <v>1176997.4100000001</v>
      </c>
      <c r="E8" s="22">
        <f t="shared" si="0"/>
        <v>52290085.410000004</v>
      </c>
      <c r="F8" s="22">
        <f t="shared" si="0"/>
        <v>9666640.3699999992</v>
      </c>
      <c r="G8" s="22">
        <f t="shared" si="0"/>
        <v>8354619.2599999998</v>
      </c>
      <c r="H8" s="22">
        <f t="shared" si="0"/>
        <v>42623445.039999999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29844651</v>
      </c>
      <c r="D10" s="23">
        <f t="shared" ref="D10:G10" si="1">SUM(D11:D17)</f>
        <v>0</v>
      </c>
      <c r="E10" s="23">
        <f t="shared" si="1"/>
        <v>29844651</v>
      </c>
      <c r="F10" s="23">
        <f t="shared" si="1"/>
        <v>5975342.2000000002</v>
      </c>
      <c r="G10" s="23">
        <f t="shared" si="1"/>
        <v>5250041.37</v>
      </c>
      <c r="H10" s="23">
        <f>SUM(H11:H17)</f>
        <v>23869308.800000001</v>
      </c>
    </row>
    <row r="11" spans="1:8" x14ac:dyDescent="0.25">
      <c r="A11" s="9"/>
      <c r="B11" s="10" t="s">
        <v>14</v>
      </c>
      <c r="C11" s="11">
        <v>21392930</v>
      </c>
      <c r="D11" s="11">
        <v>0</v>
      </c>
      <c r="E11" s="19">
        <f>+D11+C11</f>
        <v>21392930</v>
      </c>
      <c r="F11" s="11">
        <v>4890621.5</v>
      </c>
      <c r="G11" s="11">
        <v>4650772.67</v>
      </c>
      <c r="H11" s="19">
        <f>+E11-F11</f>
        <v>16502308.5</v>
      </c>
    </row>
    <row r="12" spans="1:8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6305789</v>
      </c>
      <c r="D13" s="11">
        <v>0</v>
      </c>
      <c r="E13" s="19">
        <f t="shared" si="2"/>
        <v>6305789</v>
      </c>
      <c r="F13" s="11">
        <v>459090.5</v>
      </c>
      <c r="G13" s="11">
        <v>123495.5</v>
      </c>
      <c r="H13" s="19">
        <f t="shared" si="3"/>
        <v>5846698.5</v>
      </c>
    </row>
    <row r="14" spans="1:8" x14ac:dyDescent="0.25">
      <c r="A14" s="9"/>
      <c r="B14" s="10" t="s">
        <v>17</v>
      </c>
      <c r="C14" s="11">
        <v>2145932</v>
      </c>
      <c r="D14" s="11">
        <v>0</v>
      </c>
      <c r="E14" s="19">
        <f t="shared" si="2"/>
        <v>2145932</v>
      </c>
      <c r="F14" s="11">
        <v>625630.19999999995</v>
      </c>
      <c r="G14" s="11">
        <v>475773.2</v>
      </c>
      <c r="H14" s="19">
        <f t="shared" si="3"/>
        <v>1520301.8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43" t="s">
        <v>21</v>
      </c>
      <c r="B18" s="44"/>
      <c r="C18" s="23">
        <f t="shared" ref="C18:G18" si="4">SUM(C19:C27)</f>
        <v>4149647</v>
      </c>
      <c r="D18" s="23">
        <f t="shared" si="4"/>
        <v>1126928.82</v>
      </c>
      <c r="E18" s="23">
        <f t="shared" si="4"/>
        <v>5276575.82</v>
      </c>
      <c r="F18" s="23">
        <f t="shared" si="4"/>
        <v>1377864.43</v>
      </c>
      <c r="G18" s="23">
        <f t="shared" si="4"/>
        <v>1334439.83</v>
      </c>
      <c r="H18" s="23">
        <f>SUM(H19:H27)</f>
        <v>3898711.3899999997</v>
      </c>
    </row>
    <row r="19" spans="1:8" x14ac:dyDescent="0.25">
      <c r="A19" s="9"/>
      <c r="B19" s="10" t="s">
        <v>22</v>
      </c>
      <c r="C19" s="11">
        <v>1751733</v>
      </c>
      <c r="D19" s="11">
        <v>1161629.8999999999</v>
      </c>
      <c r="E19" s="19">
        <f>+D19+C19</f>
        <v>2913362.9</v>
      </c>
      <c r="F19" s="11">
        <v>1166629.8999999999</v>
      </c>
      <c r="G19" s="11">
        <v>1166629.8999999999</v>
      </c>
      <c r="H19" s="19">
        <f t="shared" si="3"/>
        <v>1746733</v>
      </c>
    </row>
    <row r="20" spans="1:8" x14ac:dyDescent="0.25">
      <c r="A20" s="9"/>
      <c r="B20" s="10" t="s">
        <v>23</v>
      </c>
      <c r="C20" s="11">
        <v>2000</v>
      </c>
      <c r="D20" s="11">
        <v>11655.2</v>
      </c>
      <c r="E20" s="19">
        <f t="shared" ref="E20:E57" si="5">+D20+C20</f>
        <v>13655.2</v>
      </c>
      <c r="F20" s="11">
        <v>11655.2</v>
      </c>
      <c r="G20" s="11">
        <v>11655.2</v>
      </c>
      <c r="H20" s="19">
        <f t="shared" si="3"/>
        <v>2000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511487</v>
      </c>
      <c r="D22" s="11">
        <v>-3175.19</v>
      </c>
      <c r="E22" s="19">
        <f>+D22+C22</f>
        <v>508311.81</v>
      </c>
      <c r="F22" s="11">
        <v>69902.009999999995</v>
      </c>
      <c r="G22" s="11">
        <v>63828.01</v>
      </c>
      <c r="H22" s="19">
        <f t="shared" si="3"/>
        <v>438409.8</v>
      </c>
    </row>
    <row r="23" spans="1:8" x14ac:dyDescent="0.25">
      <c r="A23" s="9"/>
      <c r="B23" s="10" t="s">
        <v>26</v>
      </c>
      <c r="C23" s="11">
        <v>114732</v>
      </c>
      <c r="D23" s="11">
        <v>-1758.4</v>
      </c>
      <c r="E23" s="19">
        <f t="shared" si="5"/>
        <v>112973.6</v>
      </c>
      <c r="F23" s="11">
        <v>5400</v>
      </c>
      <c r="G23" s="11">
        <v>5400</v>
      </c>
      <c r="H23" s="19">
        <f t="shared" si="3"/>
        <v>107573.6</v>
      </c>
    </row>
    <row r="24" spans="1:8" x14ac:dyDescent="0.25">
      <c r="A24" s="9"/>
      <c r="B24" s="10" t="s">
        <v>27</v>
      </c>
      <c r="C24" s="11">
        <v>542500</v>
      </c>
      <c r="D24" s="11">
        <v>-51361.41</v>
      </c>
      <c r="E24" s="19">
        <f t="shared" si="5"/>
        <v>491138.58999999997</v>
      </c>
      <c r="F24" s="11">
        <v>43328.59</v>
      </c>
      <c r="G24" s="11">
        <v>43328.59</v>
      </c>
      <c r="H24" s="19">
        <f t="shared" si="3"/>
        <v>447810</v>
      </c>
    </row>
    <row r="25" spans="1:8" x14ac:dyDescent="0.25">
      <c r="A25" s="9"/>
      <c r="B25" s="10" t="s">
        <v>28</v>
      </c>
      <c r="C25" s="11">
        <v>456770</v>
      </c>
      <c r="D25" s="11">
        <v>6052.72</v>
      </c>
      <c r="E25" s="19">
        <f t="shared" si="5"/>
        <v>462822.72</v>
      </c>
      <c r="F25" s="11">
        <v>27717.57</v>
      </c>
      <c r="G25" s="11">
        <v>7306.33</v>
      </c>
      <c r="H25" s="19">
        <f t="shared" si="3"/>
        <v>435105.14999999997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770425</v>
      </c>
      <c r="D27" s="11">
        <v>3886</v>
      </c>
      <c r="E27" s="19">
        <f t="shared" si="5"/>
        <v>774311</v>
      </c>
      <c r="F27" s="11">
        <v>53231.16</v>
      </c>
      <c r="G27" s="11">
        <v>36291.800000000003</v>
      </c>
      <c r="H27" s="19">
        <f t="shared" si="3"/>
        <v>721079.84</v>
      </c>
    </row>
    <row r="28" spans="1:8" x14ac:dyDescent="0.25">
      <c r="A28" s="43" t="s">
        <v>31</v>
      </c>
      <c r="B28" s="44"/>
      <c r="C28" s="23">
        <f t="shared" ref="C28:H28" si="6">SUM(C29:C37)</f>
        <v>14769767</v>
      </c>
      <c r="D28" s="23">
        <f t="shared" si="6"/>
        <v>24026.600000000002</v>
      </c>
      <c r="E28" s="23">
        <f t="shared" si="6"/>
        <v>14793793.6</v>
      </c>
      <c r="F28" s="23">
        <f t="shared" si="6"/>
        <v>2284391.75</v>
      </c>
      <c r="G28" s="23">
        <f t="shared" si="6"/>
        <v>1741096.0699999998</v>
      </c>
      <c r="H28" s="23">
        <f t="shared" si="6"/>
        <v>12509401.85</v>
      </c>
    </row>
    <row r="29" spans="1:8" x14ac:dyDescent="0.25">
      <c r="A29" s="9"/>
      <c r="B29" s="10" t="s">
        <v>32</v>
      </c>
      <c r="C29" s="11">
        <v>1731610</v>
      </c>
      <c r="D29" s="11">
        <v>-60995.39</v>
      </c>
      <c r="E29" s="19">
        <f t="shared" si="5"/>
        <v>1670614.61</v>
      </c>
      <c r="F29" s="11">
        <v>249221.3</v>
      </c>
      <c r="G29" s="11">
        <v>107337.3</v>
      </c>
      <c r="H29" s="19">
        <f t="shared" si="3"/>
        <v>1421393.31</v>
      </c>
    </row>
    <row r="30" spans="1:8" x14ac:dyDescent="0.25">
      <c r="A30" s="9"/>
      <c r="B30" s="10" t="s">
        <v>33</v>
      </c>
      <c r="C30" s="11">
        <v>787639</v>
      </c>
      <c r="D30" s="11">
        <v>43143.4</v>
      </c>
      <c r="E30" s="19">
        <f t="shared" si="5"/>
        <v>830782.4</v>
      </c>
      <c r="F30" s="11">
        <v>107943.77</v>
      </c>
      <c r="G30" s="11">
        <v>107943.77</v>
      </c>
      <c r="H30" s="19">
        <f t="shared" si="3"/>
        <v>722838.63</v>
      </c>
    </row>
    <row r="31" spans="1:8" x14ac:dyDescent="0.25">
      <c r="A31" s="9"/>
      <c r="B31" s="10" t="s">
        <v>34</v>
      </c>
      <c r="C31" s="11">
        <v>3742092</v>
      </c>
      <c r="D31" s="11">
        <v>17400</v>
      </c>
      <c r="E31" s="19">
        <f t="shared" si="5"/>
        <v>3759492</v>
      </c>
      <c r="F31" s="11">
        <v>825829.56</v>
      </c>
      <c r="G31" s="11">
        <v>658531.24</v>
      </c>
      <c r="H31" s="19">
        <f t="shared" si="3"/>
        <v>2933662.44</v>
      </c>
    </row>
    <row r="32" spans="1:8" x14ac:dyDescent="0.25">
      <c r="A32" s="9"/>
      <c r="B32" s="10" t="s">
        <v>35</v>
      </c>
      <c r="C32" s="11">
        <v>926396</v>
      </c>
      <c r="D32" s="11">
        <v>0</v>
      </c>
      <c r="E32" s="19">
        <f t="shared" si="5"/>
        <v>926396</v>
      </c>
      <c r="F32" s="11">
        <v>0</v>
      </c>
      <c r="G32" s="11">
        <v>0</v>
      </c>
      <c r="H32" s="19">
        <f t="shared" si="3"/>
        <v>926396</v>
      </c>
    </row>
    <row r="33" spans="1:8" x14ac:dyDescent="0.25">
      <c r="A33" s="9"/>
      <c r="B33" s="10" t="s">
        <v>36</v>
      </c>
      <c r="C33" s="11">
        <v>2410675</v>
      </c>
      <c r="D33" s="11">
        <v>-21244</v>
      </c>
      <c r="E33" s="19">
        <f t="shared" si="5"/>
        <v>2389431</v>
      </c>
      <c r="F33" s="11">
        <v>342460.62</v>
      </c>
      <c r="G33" s="11">
        <v>260485.9</v>
      </c>
      <c r="H33" s="19">
        <f t="shared" si="3"/>
        <v>2046970.38</v>
      </c>
    </row>
    <row r="34" spans="1:8" x14ac:dyDescent="0.25">
      <c r="A34" s="9"/>
      <c r="B34" s="10" t="s">
        <v>37</v>
      </c>
      <c r="C34" s="11">
        <v>882426</v>
      </c>
      <c r="D34" s="11">
        <v>0</v>
      </c>
      <c r="E34" s="19">
        <f t="shared" si="5"/>
        <v>882426</v>
      </c>
      <c r="F34" s="11">
        <v>166925.64000000001</v>
      </c>
      <c r="G34" s="11">
        <v>14787</v>
      </c>
      <c r="H34" s="19">
        <f t="shared" si="3"/>
        <v>715500.36</v>
      </c>
    </row>
    <row r="35" spans="1:8" x14ac:dyDescent="0.25">
      <c r="A35" s="9"/>
      <c r="B35" s="10" t="s">
        <v>38</v>
      </c>
      <c r="C35" s="11">
        <v>390150</v>
      </c>
      <c r="D35" s="11">
        <v>0</v>
      </c>
      <c r="E35" s="19">
        <f t="shared" si="5"/>
        <v>390150</v>
      </c>
      <c r="F35" s="11">
        <v>3895.2</v>
      </c>
      <c r="G35" s="11">
        <v>3895.2</v>
      </c>
      <c r="H35" s="19">
        <f t="shared" si="3"/>
        <v>386254.8</v>
      </c>
    </row>
    <row r="36" spans="1:8" x14ac:dyDescent="0.25">
      <c r="A36" s="9"/>
      <c r="B36" s="10" t="s">
        <v>39</v>
      </c>
      <c r="C36" s="11">
        <v>419088</v>
      </c>
      <c r="D36" s="11">
        <v>10628.59</v>
      </c>
      <c r="E36" s="19">
        <f t="shared" si="5"/>
        <v>429716.59</v>
      </c>
      <c r="F36" s="11">
        <v>11685.59</v>
      </c>
      <c r="G36" s="11">
        <v>11685.59</v>
      </c>
      <c r="H36" s="19">
        <f t="shared" si="3"/>
        <v>418031</v>
      </c>
    </row>
    <row r="37" spans="1:8" x14ac:dyDescent="0.25">
      <c r="A37" s="9"/>
      <c r="B37" s="10" t="s">
        <v>40</v>
      </c>
      <c r="C37" s="11">
        <v>3479691</v>
      </c>
      <c r="D37" s="11">
        <v>35094</v>
      </c>
      <c r="E37" s="19">
        <f t="shared" si="5"/>
        <v>3514785</v>
      </c>
      <c r="F37" s="11">
        <v>576430.06999999995</v>
      </c>
      <c r="G37" s="11">
        <v>576430.06999999995</v>
      </c>
      <c r="H37" s="19">
        <f t="shared" si="3"/>
        <v>2938354.93</v>
      </c>
    </row>
    <row r="38" spans="1:8" x14ac:dyDescent="0.25">
      <c r="A38" s="43" t="s">
        <v>41</v>
      </c>
      <c r="B38" s="44"/>
      <c r="C38" s="23">
        <f t="shared" ref="C38:H38" si="7">SUM(C39:C47)</f>
        <v>435624</v>
      </c>
      <c r="D38" s="23">
        <f t="shared" si="7"/>
        <v>26041.99</v>
      </c>
      <c r="E38" s="23">
        <f t="shared" si="7"/>
        <v>461665.99</v>
      </c>
      <c r="F38" s="23">
        <f t="shared" si="7"/>
        <v>29041.99</v>
      </c>
      <c r="G38" s="23">
        <f t="shared" si="7"/>
        <v>29041.99</v>
      </c>
      <c r="H38" s="23">
        <f t="shared" si="7"/>
        <v>432624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435624</v>
      </c>
      <c r="D42" s="11">
        <v>26041.99</v>
      </c>
      <c r="E42" s="19">
        <f t="shared" si="5"/>
        <v>461665.99</v>
      </c>
      <c r="F42" s="11">
        <v>29041.99</v>
      </c>
      <c r="G42" s="11">
        <v>29041.99</v>
      </c>
      <c r="H42" s="19">
        <f t="shared" si="3"/>
        <v>432624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43" t="s">
        <v>51</v>
      </c>
      <c r="B48" s="44"/>
      <c r="C48" s="23">
        <f t="shared" ref="C48:H48" si="8">SUM(C49:C57)</f>
        <v>1913399</v>
      </c>
      <c r="D48" s="23">
        <f t="shared" si="8"/>
        <v>0</v>
      </c>
      <c r="E48" s="23">
        <f t="shared" si="8"/>
        <v>1913399</v>
      </c>
      <c r="F48" s="23">
        <f t="shared" si="8"/>
        <v>0</v>
      </c>
      <c r="G48" s="23">
        <f t="shared" si="8"/>
        <v>0</v>
      </c>
      <c r="H48" s="23">
        <f t="shared" si="8"/>
        <v>1913399</v>
      </c>
    </row>
    <row r="49" spans="1:8" x14ac:dyDescent="0.25">
      <c r="A49" s="9"/>
      <c r="B49" s="10" t="s">
        <v>52</v>
      </c>
      <c r="C49" s="11">
        <v>1001937</v>
      </c>
      <c r="D49" s="11">
        <v>0</v>
      </c>
      <c r="E49" s="19">
        <f t="shared" si="5"/>
        <v>1001937</v>
      </c>
      <c r="F49" s="11">
        <v>0</v>
      </c>
      <c r="G49" s="11">
        <v>0</v>
      </c>
      <c r="H49" s="19">
        <f t="shared" si="3"/>
        <v>1001937</v>
      </c>
    </row>
    <row r="50" spans="1:8" x14ac:dyDescent="0.25">
      <c r="A50" s="9"/>
      <c r="B50" s="10" t="s">
        <v>53</v>
      </c>
      <c r="C50" s="11">
        <v>657384</v>
      </c>
      <c r="D50" s="11">
        <v>0</v>
      </c>
      <c r="E50" s="19">
        <f t="shared" si="5"/>
        <v>657384</v>
      </c>
      <c r="F50" s="11">
        <v>0</v>
      </c>
      <c r="G50" s="11">
        <v>0</v>
      </c>
      <c r="H50" s="19">
        <f t="shared" si="3"/>
        <v>657384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0</v>
      </c>
      <c r="E52" s="19">
        <f t="shared" si="5"/>
        <v>0</v>
      </c>
      <c r="F52" s="11">
        <v>0</v>
      </c>
      <c r="G52" s="11">
        <v>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254078</v>
      </c>
      <c r="D54" s="11">
        <v>0</v>
      </c>
      <c r="E54" s="19">
        <f t="shared" si="5"/>
        <v>254078</v>
      </c>
      <c r="F54" s="11">
        <v>0</v>
      </c>
      <c r="G54" s="11">
        <v>0</v>
      </c>
      <c r="H54" s="19">
        <f t="shared" si="3"/>
        <v>254078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43" t="s">
        <v>61</v>
      </c>
      <c r="B58" s="44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43" t="s">
        <v>65</v>
      </c>
      <c r="B62" s="44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43" t="s">
        <v>73</v>
      </c>
      <c r="B70" s="44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43" t="s">
        <v>77</v>
      </c>
      <c r="B74" s="44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7">SUM(C85,C93,C103,C113,C123,C133,C137,C145,C149)</f>
        <v>27952008</v>
      </c>
      <c r="D83" s="23">
        <f t="shared" si="17"/>
        <v>328842.02</v>
      </c>
      <c r="E83" s="23">
        <f t="shared" si="17"/>
        <v>28280850.02</v>
      </c>
      <c r="F83" s="23">
        <f>SUM(F85,F93,F103,F113,F123,F133,F137,F145,F149)</f>
        <v>6304184.2300000004</v>
      </c>
      <c r="G83" s="23">
        <f t="shared" si="17"/>
        <v>6154327.2300000004</v>
      </c>
      <c r="H83" s="23">
        <f t="shared" si="17"/>
        <v>21976665.789999999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8">SUM(C86:C92)</f>
        <v>27952008</v>
      </c>
      <c r="D85" s="23">
        <f t="shared" si="18"/>
        <v>0</v>
      </c>
      <c r="E85" s="23">
        <f t="shared" si="18"/>
        <v>27952008</v>
      </c>
      <c r="F85" s="23">
        <f t="shared" si="18"/>
        <v>5975342.21</v>
      </c>
      <c r="G85" s="23">
        <f t="shared" si="18"/>
        <v>5825485.21</v>
      </c>
      <c r="H85" s="23">
        <f t="shared" si="18"/>
        <v>21976665.789999999</v>
      </c>
    </row>
    <row r="86" spans="1:8" x14ac:dyDescent="0.25">
      <c r="A86" s="9"/>
      <c r="B86" s="10" t="s">
        <v>14</v>
      </c>
      <c r="C86" s="16">
        <v>21392930</v>
      </c>
      <c r="D86" s="16">
        <v>0</v>
      </c>
      <c r="E86" s="19">
        <f t="shared" ref="E86:E92" si="19">SUM(C86,D86)</f>
        <v>21392930</v>
      </c>
      <c r="F86" s="16">
        <v>4890621.5</v>
      </c>
      <c r="G86" s="16">
        <v>4890621.5</v>
      </c>
      <c r="H86" s="19">
        <f t="shared" ref="H86:H102" si="20">SUM(E86-F86)</f>
        <v>16502308.5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4413146</v>
      </c>
      <c r="D88" s="16">
        <v>0</v>
      </c>
      <c r="E88" s="19">
        <f t="shared" si="19"/>
        <v>4413146</v>
      </c>
      <c r="F88" s="16">
        <v>459090.5</v>
      </c>
      <c r="G88" s="16">
        <v>459090.5</v>
      </c>
      <c r="H88" s="19">
        <f t="shared" si="20"/>
        <v>3954055.5</v>
      </c>
    </row>
    <row r="89" spans="1:8" x14ac:dyDescent="0.25">
      <c r="A89" s="9"/>
      <c r="B89" s="10" t="s">
        <v>17</v>
      </c>
      <c r="C89" s="16">
        <v>2145932</v>
      </c>
      <c r="D89" s="16">
        <v>0</v>
      </c>
      <c r="E89" s="19">
        <f t="shared" si="19"/>
        <v>2145932</v>
      </c>
      <c r="F89" s="16">
        <v>625630.21</v>
      </c>
      <c r="G89" s="16">
        <v>475773.21</v>
      </c>
      <c r="H89" s="19">
        <f t="shared" si="20"/>
        <v>1520301.79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43" t="s">
        <v>21</v>
      </c>
      <c r="B93" s="44"/>
      <c r="C93" s="23">
        <f t="shared" ref="C93:H93" si="21">SUM(C94:C102)</f>
        <v>0</v>
      </c>
      <c r="D93" s="23">
        <f t="shared" si="21"/>
        <v>9999.2000000000007</v>
      </c>
      <c r="E93" s="23">
        <f t="shared" si="21"/>
        <v>9999.2000000000007</v>
      </c>
      <c r="F93" s="23">
        <f t="shared" si="21"/>
        <v>9999.2000000000007</v>
      </c>
      <c r="G93" s="23">
        <f t="shared" si="21"/>
        <v>9999.2000000000007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9999.2000000000007</v>
      </c>
      <c r="E94" s="19">
        <f t="shared" ref="E94:E102" si="22">SUM(C94,D94)</f>
        <v>9999.2000000000007</v>
      </c>
      <c r="F94" s="16">
        <v>9999.2000000000007</v>
      </c>
      <c r="G94" s="16">
        <v>9999.2000000000007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43" t="s">
        <v>31</v>
      </c>
      <c r="B103" s="44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43" t="s">
        <v>41</v>
      </c>
      <c r="B113" s="44"/>
      <c r="C113" s="23">
        <f t="shared" ref="C113:H113" si="26">SUM(C114:C122)</f>
        <v>0</v>
      </c>
      <c r="D113" s="23">
        <f t="shared" si="26"/>
        <v>114000</v>
      </c>
      <c r="E113" s="23">
        <f t="shared" si="26"/>
        <v>114000</v>
      </c>
      <c r="F113" s="23">
        <f t="shared" si="26"/>
        <v>114000</v>
      </c>
      <c r="G113" s="23">
        <f t="shared" si="26"/>
        <v>114000</v>
      </c>
      <c r="H113" s="23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114000</v>
      </c>
      <c r="E117" s="19">
        <f t="shared" si="27"/>
        <v>114000</v>
      </c>
      <c r="F117" s="16">
        <v>114000</v>
      </c>
      <c r="G117" s="16">
        <v>114000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43" t="s">
        <v>86</v>
      </c>
      <c r="B123" s="44"/>
      <c r="C123" s="23">
        <f t="shared" ref="C123:H123" si="28">SUM(C124:C132)</f>
        <v>0</v>
      </c>
      <c r="D123" s="23">
        <f t="shared" si="28"/>
        <v>204842.82</v>
      </c>
      <c r="E123" s="23">
        <f t="shared" si="28"/>
        <v>204842.82</v>
      </c>
      <c r="F123" s="23">
        <f t="shared" si="28"/>
        <v>204842.82</v>
      </c>
      <c r="G123" s="23">
        <f t="shared" si="28"/>
        <v>204842.82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204842.82</v>
      </c>
      <c r="E124" s="19">
        <f t="shared" ref="E124:E132" si="29">SUM(C124,D124)</f>
        <v>204842.82</v>
      </c>
      <c r="F124" s="16">
        <v>204842.82</v>
      </c>
      <c r="G124" s="16">
        <v>204842.82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43" t="s">
        <v>87</v>
      </c>
      <c r="B133" s="44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43" t="s">
        <v>88</v>
      </c>
      <c r="B145" s="44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43" t="s">
        <v>77</v>
      </c>
      <c r="B149" s="44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6">SUM(C8,C83)</f>
        <v>79065096</v>
      </c>
      <c r="D158" s="23">
        <f t="shared" si="36"/>
        <v>1505839.4300000002</v>
      </c>
      <c r="E158" s="23">
        <f t="shared" si="36"/>
        <v>80570935.430000007</v>
      </c>
      <c r="F158" s="23">
        <f t="shared" si="36"/>
        <v>15970824.6</v>
      </c>
      <c r="G158" s="23">
        <f t="shared" si="36"/>
        <v>14508946.49</v>
      </c>
      <c r="H158" s="23">
        <f t="shared" si="36"/>
        <v>64600110.829999998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2021-05-18T19:49:51Z</dcterms:modified>
</cp:coreProperties>
</file>